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BAI GIANG PP THAY CHANH\Ma tran de\NH 2022-2023\GK2\"/>
    </mc:Choice>
  </mc:AlternateContent>
  <xr:revisionPtr revIDLastSave="0" documentId="13_ncr:1_{E0B988A6-9DB5-405C-B92B-B7EBB979F326}" xr6:coauthVersionLast="47" xr6:coauthVersionMax="47" xr10:uidLastSave="{00000000-0000-0000-0000-000000000000}"/>
  <bookViews>
    <workbookView xWindow="-96" yWindow="-96" windowWidth="23232" windowHeight="12696" xr2:uid="{80D80D91-42C5-4E3B-9E57-49D936F572EE}"/>
  </bookViews>
  <sheets>
    <sheet name="MA TRẬN" sheetId="1" r:id="rId1"/>
    <sheet name="ĐẶC TẢ"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K11" i="1"/>
  <c r="L11" i="1"/>
  <c r="N11" i="1"/>
  <c r="N14" i="1" s="1"/>
  <c r="K9" i="1"/>
  <c r="I9" i="1"/>
  <c r="G9" i="1"/>
  <c r="F10" i="2"/>
  <c r="G10" i="2"/>
  <c r="H10" i="2"/>
  <c r="E10" i="2"/>
  <c r="E9" i="1"/>
  <c r="E11" i="1"/>
  <c r="L9" i="1"/>
  <c r="G11" i="1"/>
  <c r="F14" i="1"/>
  <c r="H14" i="1"/>
  <c r="J14" i="1"/>
  <c r="K14" i="1"/>
  <c r="D14" i="1"/>
  <c r="N9" i="1" l="1"/>
  <c r="E14" i="1"/>
  <c r="G14" i="1"/>
  <c r="L14" i="1"/>
  <c r="J15" i="1" s="1"/>
  <c r="O9" i="1" l="1"/>
  <c r="O11" i="1"/>
  <c r="D15" i="1"/>
  <c r="F15" i="1"/>
  <c r="H15" i="1"/>
  <c r="H16" i="1" s="1"/>
  <c r="O14" i="1" l="1"/>
  <c r="O15" i="1"/>
  <c r="D16" i="1"/>
  <c r="O16" i="1" s="1"/>
  <c r="I14" i="1"/>
</calcChain>
</file>

<file path=xl/sharedStrings.xml><?xml version="1.0" encoding="utf-8"?>
<sst xmlns="http://schemas.openxmlformats.org/spreadsheetml/2006/main" count="53" uniqueCount="33">
  <si>
    <t>TT</t>
  </si>
  <si>
    <t>Nội dung kiến thức</t>
  </si>
  <si>
    <t>Đơn vị kiến thức</t>
  </si>
  <si>
    <t>Mức độ nhận thức</t>
  </si>
  <si>
    <t>Tổng</t>
  </si>
  <si>
    <t>Nhận biết</t>
  </si>
  <si>
    <t>Thông hiểu</t>
  </si>
  <si>
    <t>Vận dụng</t>
  </si>
  <si>
    <t>Vận dụng cao</t>
  </si>
  <si>
    <t>Số câu hỏi</t>
  </si>
  <si>
    <t>Thời gian (phút)</t>
  </si>
  <si>
    <t>Số CH</t>
  </si>
  <si>
    <t>TN</t>
  </si>
  <si>
    <t>TL</t>
  </si>
  <si>
    <t>MÔN: TIN HỌC 11 - THỜI GIAN LÀM BÀI: 45 PHÚT</t>
  </si>
  <si>
    <t>Tỉ lệ %</t>
  </si>
  <si>
    <t>Tỉ lệ chung</t>
  </si>
  <si>
    <t>% tổng điểm</t>
  </si>
  <si>
    <t>THPT BÌNH CHÁNH</t>
  </si>
  <si>
    <t>TỔ TIN HỌC</t>
  </si>
  <si>
    <t>Nội dung kiến thức/kĩ năng</t>
  </si>
  <si>
    <t>Đơn vị kiến thức/kĩ năng</t>
  </si>
  <si>
    <t>Mức độ kiến thức, kĩ năng cần kiểm tra, đánh giá</t>
  </si>
  <si>
    <t>Số câu hỏi theo các mức độ nhận thức</t>
  </si>
  <si>
    <t>MÔN: TIN HỌC 11 – THỜI GIAN LÀM BÀI: 45 PHÚT</t>
  </si>
  <si>
    <t>Tổ chức lặp</t>
  </si>
  <si>
    <t>1. Cấu trúc lặp</t>
  </si>
  <si>
    <t>Kiểu dữ liệu có cấu trúc</t>
  </si>
  <si>
    <t>BẢNG ĐẶC TẢ KĨ THUẬT ĐỀ KIỂM TRA GIỮA KỲ 2 NH 2021-2022</t>
  </si>
  <si>
    <t>MA TRẬN ĐỀ KIỂM TRA GIỮA KỲ 2 NĂM HỌC 2022-2023</t>
  </si>
  <si>
    <t>1. Kiểu dữ liệu danh sách</t>
  </si>
  <si>
    <r>
      <t xml:space="preserve">Nhận biết:
 - </t>
    </r>
    <r>
      <rPr>
        <sz val="12"/>
        <color theme="1"/>
        <rFont val="Times New Roman"/>
        <family val="1"/>
      </rPr>
      <t xml:space="preserve">Chỉ ra được cấu trúc lặp trong một thuật toán (cấu trúc lặp for)
 - Chỉ ra được cấu trúc lặp trong một thuật toán (cấu trúc lặp while)
 - Chỉ ra được câu lệnh lặp trong chương trình. (for)
 - Chỉ ra được câu lệnh lặp trong chương trình. (whle)
 - Trình bày được cú pháp của các câu lệnh lặp:
     + Câu lệnh lặp kiểm tra điều kiện trước.
     + Câu lệnh lặp với số lần biết trước.
</t>
    </r>
    <r>
      <rPr>
        <b/>
        <sz val="12"/>
        <color theme="1"/>
        <rFont val="Times New Roman"/>
        <family val="1"/>
      </rPr>
      <t xml:space="preserve">Thông hiểu:
 - </t>
    </r>
    <r>
      <rPr>
        <sz val="12"/>
        <color theme="1"/>
        <rFont val="Times New Roman"/>
        <family val="1"/>
      </rPr>
      <t xml:space="preserve">Thông qua ví dụ, giải thích được trong một thuật toán có thể cần sử dụng cấu trúc lặp để mô tả những công việc mà chúng được lặp lại một cách xác định.
 - Giải thích được hoạt động của cấu trúc lặp và câu lệnh lặp trong hai trường hợp:
     + Lặp kiểm tra điều kiện trước.
     + Lặp với số lần biết trước.
</t>
    </r>
    <r>
      <rPr>
        <b/>
        <sz val="12"/>
        <color theme="1"/>
        <rFont val="Times New Roman"/>
        <family val="1"/>
      </rPr>
      <t>Vận dụng</t>
    </r>
    <r>
      <rPr>
        <sz val="12"/>
        <color theme="1"/>
        <rFont val="Times New Roman"/>
        <family val="1"/>
      </rPr>
      <t xml:space="preserve">:
 - Sử dụng được cấu trúc lặp trong các thuật toán cần đến điều khiển lặp.
 - Chuyển được cấu trúc lặp trong thuật toán cho trước sang câu lệnh lặp phù hợp trong chương trình.
</t>
    </r>
    <r>
      <rPr>
        <b/>
        <sz val="12"/>
        <color theme="1"/>
        <rFont val="Times New Roman"/>
        <family val="1"/>
      </rPr>
      <t>Vận dụng cao:</t>
    </r>
    <r>
      <rPr>
        <sz val="12"/>
        <color theme="1"/>
        <rFont val="Times New Roman"/>
        <family val="1"/>
      </rPr>
      <t xml:space="preserve">
 - Sử dụng được câu lệnh lặp (lặp kiểm tra điều kiện trước và lặp với số lần định trước) để viết chương trình cài đặt thuật toán cho một số bài toán đơn giản.</t>
    </r>
  </si>
  <si>
    <r>
      <t xml:space="preserve">Nhận biết:
 - </t>
    </r>
    <r>
      <rPr>
        <sz val="12"/>
        <color theme="1"/>
        <rFont val="Times New Roman"/>
        <family val="1"/>
      </rPr>
      <t xml:space="preserve">Nêu được khái niệm danh sách.
 - Nêu được cách khai báo có khởi tạo giá trị cho các phần tử danh sách và truy cập (tham chiếu) đến các phần tử của danh sách.
 -Nêu được cách khai báo không khởi tạo giá trị (khai báo danh sách không phần tử) và truy cập (tham chiếu) đến các phần tử của danh sách.
 - Nêu được cách nhập từ bàn phím các phần tử của dánh sách.
 - Nêu được cách đưa ra màn hình dánh sách.
 - Xác định được việc đánh số thứ tự các phần tử của danh sách trong Python
 - Viết được hàm len.
 - Viết được lệnh del.
 - Viết được lệnh append.
</t>
    </r>
    <r>
      <rPr>
        <b/>
        <sz val="12"/>
        <color theme="1"/>
        <rFont val="Times New Roman"/>
        <family val="1"/>
      </rPr>
      <t>Thông hiểu:</t>
    </r>
    <r>
      <rPr>
        <sz val="12"/>
        <color theme="1"/>
        <rFont val="Times New Roman"/>
        <family val="1"/>
      </rPr>
      <t xml:space="preserve">
 - Giải thích được các đặc trưng của danh sách: hữu hạn, có thứ tự, nhiều kiểu dữ liệu và truy cập qua chỉ số.
 - Giải thích được để làm việc với danh sách trong chương trình cần thực hiện được các công việc:
+ Khai báo danh sách (khai báo số lượng các phẩn tử, hoặc khai báo phần tử bằng không)
+ Nhập danh sách.
+ Truy cập để tính toán trên danh sách và in ra danh sách.
</t>
    </r>
    <r>
      <rPr>
        <b/>
        <sz val="12"/>
        <color theme="1"/>
        <rFont val="Times New Roman"/>
        <family val="1"/>
      </rPr>
      <t>Vận dụng:</t>
    </r>
    <r>
      <rPr>
        <sz val="12"/>
        <color theme="1"/>
        <rFont val="Times New Roman"/>
        <family val="1"/>
      </rPr>
      <t xml:space="preserve">
 - Sử dụng được kiểu dữ liệu dánh sách trong các thuật toán giải quyết một số bài toán đơn giản. Trong đó yêu cầu duyệt danh sách chỉ sử dụng một câu lệnh lặp.
</t>
    </r>
    <r>
      <rPr>
        <b/>
        <sz val="12"/>
        <color theme="1"/>
        <rFont val="Times New Roman"/>
        <family val="1"/>
      </rPr>
      <t>Vận dụng cao:</t>
    </r>
    <r>
      <rPr>
        <sz val="12"/>
        <color theme="1"/>
        <rFont val="Times New Roman"/>
        <family val="1"/>
      </rPr>
      <t xml:space="preserve">
 - Sử dụng được kiểu dữ liệu dánh sách trong các thuật toán giải quyết một số bài toán đơn giản. Trong đó yêu cầu duyệt dánh sách có thể sử dụng các câu lệnh lặp lồng nhau.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</si>
</sst>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rgb="FF000000"/>
      <name val="Times New Roman"/>
      <family val="1"/>
    </font>
    <font>
      <b/>
      <sz val="12"/>
      <color theme="1"/>
      <name val="Times New Roman"/>
      <family val="1"/>
    </font>
    <font>
      <b/>
      <i/>
      <sz val="12"/>
      <color rgb="FF000000"/>
      <name val="Times New Roman"/>
      <family val="1"/>
    </font>
    <font>
      <sz val="12"/>
      <color theme="1"/>
      <name val="Times New Roman"/>
      <family val="1"/>
    </font>
    <font>
      <sz val="11"/>
      <color theme="1"/>
      <name val="Calibri"/>
      <family val="2"/>
      <scheme val="minor"/>
    </font>
    <font>
      <b/>
      <i/>
      <sz val="12"/>
      <color theme="1"/>
      <name val="Times New Roman"/>
      <family val="1"/>
    </font>
    <font>
      <b/>
      <sz val="14"/>
      <color theme="1"/>
      <name val="Times New Roman"/>
      <family val="1"/>
    </font>
    <font>
      <b/>
      <u/>
      <sz val="12"/>
      <color theme="1"/>
      <name val="Times New Roman"/>
      <family val="1"/>
    </font>
    <font>
      <sz val="11"/>
      <color theme="1"/>
      <name val="Times New Roman"/>
      <family val="1"/>
    </font>
  </fonts>
  <fills count="3">
    <fill>
      <patternFill patternType="none"/>
    </fill>
    <fill>
      <patternFill patternType="gray125"/>
    </fill>
    <fill>
      <patternFill patternType="solid">
        <fgColor rgb="FFF1F1F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31">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6" fillId="0" borderId="3" xfId="0" applyFont="1" applyBorder="1" applyAlignment="1">
      <alignment horizontal="center" vertical="center" wrapText="1"/>
    </xf>
    <xf numFmtId="0" fontId="4" fillId="0" borderId="0" xfId="0" applyFont="1"/>
    <xf numFmtId="0" fontId="4" fillId="0" borderId="0" xfId="0" applyFont="1" applyAlignment="1">
      <alignment horizontal="center"/>
    </xf>
    <xf numFmtId="0" fontId="8" fillId="0" borderId="0" xfId="0" applyFont="1" applyAlignment="1">
      <alignment horizont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9" fontId="4" fillId="0" borderId="1" xfId="1" applyFont="1" applyBorder="1" applyAlignment="1">
      <alignment horizontal="center" vertical="center" wrapText="1"/>
    </xf>
    <xf numFmtId="0" fontId="2" fillId="0" borderId="1" xfId="0" applyFont="1" applyBorder="1" applyAlignment="1">
      <alignment horizontal="left" vertical="center" wrapText="1" indent="1"/>
    </xf>
    <xf numFmtId="9"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indent="3"/>
    </xf>
    <xf numFmtId="0" fontId="2" fillId="0" borderId="1" xfId="0" applyFont="1" applyBorder="1" applyAlignment="1">
      <alignment horizontal="left" vertical="center" wrapText="1" indent="2"/>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xf>
    <xf numFmtId="0" fontId="9"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DDF7-43A5-490B-8263-4C814BEA39D7}">
  <dimension ref="A1:P16"/>
  <sheetViews>
    <sheetView tabSelected="1" workbookViewId="0">
      <selection activeCell="J22" sqref="J22"/>
    </sheetView>
  </sheetViews>
  <sheetFormatPr defaultRowHeight="14.4" x14ac:dyDescent="0.55000000000000004"/>
  <cols>
    <col min="1" max="1" width="3.26171875" bestFit="1" customWidth="1"/>
    <col min="2" max="2" width="17.578125" customWidth="1"/>
    <col min="3" max="3" width="25.3125" customWidth="1"/>
    <col min="4" max="4" width="6.89453125" bestFit="1" customWidth="1"/>
    <col min="5" max="5" width="6.47265625" bestFit="1" customWidth="1"/>
    <col min="6" max="6" width="6.89453125" bestFit="1" customWidth="1"/>
    <col min="7" max="7" width="6.47265625" bestFit="1" customWidth="1"/>
    <col min="8" max="8" width="6.89453125" bestFit="1" customWidth="1"/>
    <col min="9" max="9" width="6.47265625" bestFit="1" customWidth="1"/>
    <col min="10" max="10" width="6.89453125" bestFit="1" customWidth="1"/>
    <col min="11" max="11" width="6.47265625" bestFit="1" customWidth="1"/>
    <col min="12" max="13" width="5.26171875" customWidth="1"/>
    <col min="14" max="14" width="9" customWidth="1"/>
    <col min="15" max="15" width="7.578125" customWidth="1"/>
  </cols>
  <sheetData>
    <row r="1" spans="1:16" s="14" customFormat="1" ht="15.3" x14ac:dyDescent="0.55000000000000004">
      <c r="A1" s="15" t="s">
        <v>18</v>
      </c>
      <c r="B1" s="15"/>
    </row>
    <row r="2" spans="1:16" s="14" customFormat="1" ht="15.3" x14ac:dyDescent="0.55000000000000004">
      <c r="A2" s="16" t="s">
        <v>19</v>
      </c>
      <c r="B2" s="16"/>
    </row>
    <row r="3" spans="1:16" s="14" customFormat="1" ht="15.3" x14ac:dyDescent="0.55000000000000004">
      <c r="A3" s="19" t="s">
        <v>29</v>
      </c>
      <c r="B3" s="19"/>
      <c r="C3" s="19"/>
      <c r="D3" s="19"/>
      <c r="E3" s="19"/>
      <c r="F3" s="19"/>
      <c r="G3" s="19"/>
      <c r="H3" s="19"/>
      <c r="I3" s="19"/>
      <c r="J3" s="19"/>
      <c r="K3" s="19"/>
      <c r="L3" s="19"/>
      <c r="M3" s="19"/>
      <c r="N3" s="19"/>
      <c r="O3" s="19"/>
    </row>
    <row r="4" spans="1:16" s="14" customFormat="1" ht="15.3" x14ac:dyDescent="0.55000000000000004">
      <c r="A4" s="19" t="s">
        <v>14</v>
      </c>
      <c r="B4" s="19"/>
      <c r="C4" s="19"/>
      <c r="D4" s="19"/>
      <c r="E4" s="19"/>
      <c r="F4" s="19"/>
      <c r="G4" s="19"/>
      <c r="H4" s="19"/>
      <c r="I4" s="19"/>
      <c r="J4" s="19"/>
      <c r="K4" s="19"/>
      <c r="L4" s="19"/>
      <c r="M4" s="19"/>
      <c r="N4" s="19"/>
      <c r="O4" s="19"/>
    </row>
    <row r="5" spans="1:16" s="14" customFormat="1" ht="15.3" x14ac:dyDescent="0.55000000000000004"/>
    <row r="6" spans="1:16" ht="15" x14ac:dyDescent="0.55000000000000004">
      <c r="A6" s="17" t="s">
        <v>0</v>
      </c>
      <c r="B6" s="17" t="s">
        <v>1</v>
      </c>
      <c r="C6" s="17" t="s">
        <v>2</v>
      </c>
      <c r="D6" s="17" t="s">
        <v>3</v>
      </c>
      <c r="E6" s="17"/>
      <c r="F6" s="17"/>
      <c r="G6" s="17"/>
      <c r="H6" s="17"/>
      <c r="I6" s="17"/>
      <c r="J6" s="17"/>
      <c r="K6" s="17"/>
      <c r="L6" s="17" t="s">
        <v>4</v>
      </c>
      <c r="M6" s="17"/>
      <c r="N6" s="17"/>
      <c r="O6" s="17" t="s">
        <v>17</v>
      </c>
      <c r="P6" s="1"/>
    </row>
    <row r="7" spans="1:16" ht="15" x14ac:dyDescent="0.55000000000000004">
      <c r="A7" s="17"/>
      <c r="B7" s="17"/>
      <c r="C7" s="17"/>
      <c r="D7" s="17" t="s">
        <v>5</v>
      </c>
      <c r="E7" s="17"/>
      <c r="F7" s="17" t="s">
        <v>6</v>
      </c>
      <c r="G7" s="17"/>
      <c r="H7" s="17" t="s">
        <v>7</v>
      </c>
      <c r="I7" s="17"/>
      <c r="J7" s="17" t="s">
        <v>8</v>
      </c>
      <c r="K7" s="17"/>
      <c r="L7" s="18" t="s">
        <v>9</v>
      </c>
      <c r="M7" s="18"/>
      <c r="N7" s="18" t="s">
        <v>10</v>
      </c>
      <c r="O7" s="17"/>
      <c r="P7" s="1"/>
    </row>
    <row r="8" spans="1:16" ht="45" x14ac:dyDescent="0.55000000000000004">
      <c r="A8" s="17"/>
      <c r="B8" s="17"/>
      <c r="C8" s="17"/>
      <c r="D8" s="3" t="s">
        <v>11</v>
      </c>
      <c r="E8" s="3" t="s">
        <v>10</v>
      </c>
      <c r="F8" s="3" t="s">
        <v>11</v>
      </c>
      <c r="G8" s="3" t="s">
        <v>10</v>
      </c>
      <c r="H8" s="3" t="s">
        <v>11</v>
      </c>
      <c r="I8" s="3" t="s">
        <v>10</v>
      </c>
      <c r="J8" s="3" t="s">
        <v>11</v>
      </c>
      <c r="K8" s="3" t="s">
        <v>10</v>
      </c>
      <c r="L8" s="3" t="s">
        <v>12</v>
      </c>
      <c r="M8" s="3" t="s">
        <v>13</v>
      </c>
      <c r="N8" s="18"/>
      <c r="O8" s="17"/>
      <c r="P8" s="1"/>
    </row>
    <row r="9" spans="1:16" ht="15.3" x14ac:dyDescent="0.55000000000000004">
      <c r="A9" s="21">
        <v>1</v>
      </c>
      <c r="B9" s="20" t="s">
        <v>25</v>
      </c>
      <c r="C9" s="4" t="s">
        <v>26</v>
      </c>
      <c r="D9" s="5">
        <v>6</v>
      </c>
      <c r="E9" s="5">
        <f>D9*1.5</f>
        <v>9</v>
      </c>
      <c r="F9" s="5">
        <v>5</v>
      </c>
      <c r="G9" s="5">
        <f>F9*1.5</f>
        <v>7.5</v>
      </c>
      <c r="H9" s="5">
        <v>1</v>
      </c>
      <c r="I9" s="5">
        <f>H9*1.5</f>
        <v>1.5</v>
      </c>
      <c r="J9" s="5">
        <v>1</v>
      </c>
      <c r="K9" s="5">
        <f>J9*1.5</f>
        <v>1.5</v>
      </c>
      <c r="L9" s="21">
        <f>SUM(D9:D10,F9:F10,H9:H10,J9:J10)</f>
        <v>13</v>
      </c>
      <c r="M9" s="21">
        <v>0</v>
      </c>
      <c r="N9" s="21">
        <f>E9+G9+I9+K9</f>
        <v>19.5</v>
      </c>
      <c r="O9" s="22">
        <f>(L9*10/L14)/10</f>
        <v>0.43333333333333329</v>
      </c>
      <c r="P9" s="1"/>
    </row>
    <row r="10" spans="1:16" ht="15.3" x14ac:dyDescent="0.55000000000000004">
      <c r="A10" s="21"/>
      <c r="B10" s="20"/>
      <c r="C10" s="4"/>
      <c r="D10" s="5"/>
      <c r="E10" s="5"/>
      <c r="F10" s="5"/>
      <c r="G10" s="5"/>
      <c r="H10" s="5"/>
      <c r="I10" s="5"/>
      <c r="J10" s="5"/>
      <c r="K10" s="5"/>
      <c r="L10" s="21"/>
      <c r="M10" s="21"/>
      <c r="N10" s="21"/>
      <c r="O10" s="22"/>
      <c r="P10" s="1"/>
    </row>
    <row r="11" spans="1:16" ht="15.3" x14ac:dyDescent="0.55000000000000004">
      <c r="A11" s="21">
        <v>2</v>
      </c>
      <c r="B11" s="20" t="s">
        <v>27</v>
      </c>
      <c r="C11" s="4" t="s">
        <v>30</v>
      </c>
      <c r="D11" s="5">
        <v>8</v>
      </c>
      <c r="E11" s="5">
        <f t="shared" ref="E11" si="0">D11*1.5</f>
        <v>12</v>
      </c>
      <c r="F11" s="5">
        <v>5</v>
      </c>
      <c r="G11" s="5">
        <f t="shared" ref="G11" si="1">F11*1.5</f>
        <v>7.5</v>
      </c>
      <c r="H11" s="5">
        <v>2</v>
      </c>
      <c r="I11" s="5">
        <f>H11*1.5</f>
        <v>3</v>
      </c>
      <c r="J11" s="5">
        <v>2</v>
      </c>
      <c r="K11" s="5">
        <f>J11*1.5</f>
        <v>3</v>
      </c>
      <c r="L11" s="21">
        <f>SUM(D11,F11,H11,J11)</f>
        <v>17</v>
      </c>
      <c r="M11" s="21">
        <v>0</v>
      </c>
      <c r="N11" s="21">
        <f>E11+G11+I11+K11</f>
        <v>25.5</v>
      </c>
      <c r="O11" s="22">
        <f>L11*10/L14/10</f>
        <v>0.56666666666666665</v>
      </c>
      <c r="P11" s="1"/>
    </row>
    <row r="12" spans="1:16" ht="15.3" x14ac:dyDescent="0.55000000000000004">
      <c r="A12" s="21"/>
      <c r="B12" s="20"/>
      <c r="C12" s="4"/>
      <c r="D12" s="5"/>
      <c r="E12" s="5"/>
      <c r="F12" s="5"/>
      <c r="G12" s="5"/>
      <c r="H12" s="5"/>
      <c r="I12" s="5"/>
      <c r="J12" s="5"/>
      <c r="K12" s="5"/>
      <c r="L12" s="21"/>
      <c r="M12" s="21"/>
      <c r="N12" s="21"/>
      <c r="O12" s="22"/>
      <c r="P12" s="1"/>
    </row>
    <row r="13" spans="1:16" ht="15.3" x14ac:dyDescent="0.55000000000000004">
      <c r="A13" s="4"/>
      <c r="B13" s="4"/>
      <c r="C13" s="4"/>
      <c r="D13" s="5"/>
      <c r="E13" s="5"/>
      <c r="F13" s="5"/>
      <c r="G13" s="5"/>
      <c r="H13" s="5"/>
      <c r="I13" s="5"/>
      <c r="J13" s="5"/>
      <c r="K13" s="5"/>
      <c r="L13" s="21"/>
      <c r="M13" s="21"/>
      <c r="N13" s="21"/>
      <c r="O13" s="22"/>
    </row>
    <row r="14" spans="1:16" ht="16" customHeight="1" x14ac:dyDescent="0.55000000000000004">
      <c r="A14" s="25" t="s">
        <v>4</v>
      </c>
      <c r="B14" s="25"/>
      <c r="C14" s="4"/>
      <c r="D14" s="6">
        <f t="shared" ref="D14:K14" si="2">SUM(D9:D13)</f>
        <v>14</v>
      </c>
      <c r="E14" s="6">
        <f t="shared" si="2"/>
        <v>21</v>
      </c>
      <c r="F14" s="6">
        <f t="shared" si="2"/>
        <v>10</v>
      </c>
      <c r="G14" s="6">
        <f t="shared" si="2"/>
        <v>15</v>
      </c>
      <c r="H14" s="6">
        <f t="shared" si="2"/>
        <v>3</v>
      </c>
      <c r="I14" s="6">
        <f t="shared" si="2"/>
        <v>4.5</v>
      </c>
      <c r="J14" s="6">
        <f t="shared" si="2"/>
        <v>3</v>
      </c>
      <c r="K14" s="6">
        <f t="shared" si="2"/>
        <v>4.5</v>
      </c>
      <c r="L14" s="6">
        <f>SUM(D14,F14,H14,J14)</f>
        <v>30</v>
      </c>
      <c r="M14" s="6">
        <v>0</v>
      </c>
      <c r="N14" s="6">
        <f>SUM(N9:N13)</f>
        <v>45</v>
      </c>
      <c r="O14" s="7">
        <f>SUM(O9:O13)</f>
        <v>1</v>
      </c>
    </row>
    <row r="15" spans="1:16" ht="15.3" x14ac:dyDescent="0.55000000000000004">
      <c r="A15" s="26" t="s">
        <v>15</v>
      </c>
      <c r="B15" s="26"/>
      <c r="C15" s="4"/>
      <c r="D15" s="24">
        <f>(D14)/$L$14</f>
        <v>0.46666666666666667</v>
      </c>
      <c r="E15" s="24"/>
      <c r="F15" s="24">
        <f>F14/$L$14</f>
        <v>0.33333333333333331</v>
      </c>
      <c r="G15" s="24"/>
      <c r="H15" s="24">
        <f>H14/$L$14</f>
        <v>0.1</v>
      </c>
      <c r="I15" s="24"/>
      <c r="J15" s="24">
        <f>J14/$L$14</f>
        <v>0.1</v>
      </c>
      <c r="K15" s="24"/>
      <c r="L15" s="8"/>
      <c r="M15" s="5"/>
      <c r="N15" s="5"/>
      <c r="O15" s="8">
        <f>SUM(D15,F15,H15,J15)</f>
        <v>1</v>
      </c>
    </row>
    <row r="16" spans="1:16" ht="15.3" x14ac:dyDescent="0.55000000000000004">
      <c r="A16" s="23" t="s">
        <v>16</v>
      </c>
      <c r="B16" s="23"/>
      <c r="C16" s="4"/>
      <c r="D16" s="24">
        <f>SUM(D15:G15)</f>
        <v>0.8</v>
      </c>
      <c r="E16" s="24"/>
      <c r="F16" s="24"/>
      <c r="G16" s="24"/>
      <c r="H16" s="24">
        <f>SUM(H15:K15)</f>
        <v>0.2</v>
      </c>
      <c r="I16" s="24"/>
      <c r="J16" s="24"/>
      <c r="K16" s="24"/>
      <c r="L16" s="21"/>
      <c r="M16" s="21"/>
      <c r="N16" s="5"/>
      <c r="O16" s="7">
        <f>SUM(D16:K16)</f>
        <v>1</v>
      </c>
    </row>
  </sheetData>
  <mergeCells count="38">
    <mergeCell ref="A16:B16"/>
    <mergeCell ref="D16:G16"/>
    <mergeCell ref="H16:K16"/>
    <mergeCell ref="L16:M16"/>
    <mergeCell ref="A9:A10"/>
    <mergeCell ref="A11:A12"/>
    <mergeCell ref="L9:L10"/>
    <mergeCell ref="M9:M10"/>
    <mergeCell ref="L11:L13"/>
    <mergeCell ref="M11:M13"/>
    <mergeCell ref="A14:B14"/>
    <mergeCell ref="A15:B15"/>
    <mergeCell ref="D15:E15"/>
    <mergeCell ref="F15:G15"/>
    <mergeCell ref="H15:I15"/>
    <mergeCell ref="J15:K15"/>
    <mergeCell ref="B9:B10"/>
    <mergeCell ref="N11:N13"/>
    <mergeCell ref="O11:O13"/>
    <mergeCell ref="B11:B12"/>
    <mergeCell ref="N9:N10"/>
    <mergeCell ref="O9:O10"/>
    <mergeCell ref="A1:B1"/>
    <mergeCell ref="A2:B2"/>
    <mergeCell ref="L6:N6"/>
    <mergeCell ref="N7:N8"/>
    <mergeCell ref="O6:O8"/>
    <mergeCell ref="A3:O3"/>
    <mergeCell ref="A4:O4"/>
    <mergeCell ref="A6:A8"/>
    <mergeCell ref="B6:B8"/>
    <mergeCell ref="C6:C8"/>
    <mergeCell ref="D6:K6"/>
    <mergeCell ref="L7:M7"/>
    <mergeCell ref="D7:E7"/>
    <mergeCell ref="F7:G7"/>
    <mergeCell ref="H7:I7"/>
    <mergeCell ref="J7:K7"/>
  </mergeCells>
  <pageMargins left="0.7" right="0.7" top="0.75" bottom="0.75" header="0.3" footer="0.3"/>
  <pageSetup orientation="portrait" horizontalDpi="4294967293" verticalDpi="0" r:id="rId1"/>
  <ignoredErrors>
    <ignoredError sqref="L9:L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4D0B-AAF9-4148-8008-81E85D757229}">
  <dimension ref="A1:I10"/>
  <sheetViews>
    <sheetView topLeftCell="A6" zoomScaleNormal="100" workbookViewId="0">
      <selection activeCell="C9" sqref="C9"/>
    </sheetView>
  </sheetViews>
  <sheetFormatPr defaultRowHeight="14.1" x14ac:dyDescent="0.5"/>
  <cols>
    <col min="1" max="1" width="3.41796875" style="30" bestFit="1" customWidth="1"/>
    <col min="2" max="2" width="18.15625" style="30" customWidth="1"/>
    <col min="3" max="3" width="30.578125" style="29" customWidth="1"/>
    <col min="4" max="4" width="71.47265625" style="30" bestFit="1" customWidth="1"/>
    <col min="5" max="5" width="5.578125" style="30" bestFit="1" customWidth="1"/>
    <col min="6" max="6" width="8.1015625" style="30" bestFit="1" customWidth="1"/>
    <col min="7" max="7" width="5.3125" style="30" bestFit="1" customWidth="1"/>
    <col min="8" max="8" width="8.41796875" style="30" bestFit="1" customWidth="1"/>
    <col min="9" max="16384" width="8.83984375" style="30"/>
  </cols>
  <sheetData>
    <row r="1" spans="1:9" ht="15.3" x14ac:dyDescent="0.55000000000000004">
      <c r="A1" s="15" t="s">
        <v>18</v>
      </c>
      <c r="B1" s="15"/>
    </row>
    <row r="2" spans="1:9" ht="15" x14ac:dyDescent="0.5">
      <c r="A2" s="16" t="s">
        <v>19</v>
      </c>
      <c r="B2" s="16"/>
    </row>
    <row r="3" spans="1:9" ht="17.399999999999999" x14ac:dyDescent="0.5">
      <c r="A3" s="28" t="s">
        <v>28</v>
      </c>
      <c r="B3" s="28"/>
      <c r="C3" s="28"/>
      <c r="D3" s="28"/>
      <c r="E3" s="28"/>
      <c r="F3" s="28"/>
      <c r="G3" s="28"/>
      <c r="H3" s="28"/>
    </row>
    <row r="4" spans="1:9" ht="17.399999999999999" x14ac:dyDescent="0.5">
      <c r="A4" s="28" t="s">
        <v>24</v>
      </c>
      <c r="B4" s="28"/>
      <c r="C4" s="28"/>
      <c r="D4" s="28"/>
      <c r="E4" s="28"/>
      <c r="F4" s="28"/>
      <c r="G4" s="28"/>
      <c r="H4" s="28"/>
    </row>
    <row r="6" spans="1:9" ht="15" x14ac:dyDescent="0.5">
      <c r="A6" s="17" t="s">
        <v>0</v>
      </c>
      <c r="B6" s="17" t="s">
        <v>20</v>
      </c>
      <c r="C6" s="17" t="s">
        <v>21</v>
      </c>
      <c r="D6" s="17" t="s">
        <v>22</v>
      </c>
      <c r="E6" s="17" t="s">
        <v>23</v>
      </c>
      <c r="F6" s="17"/>
      <c r="G6" s="17"/>
      <c r="H6" s="17"/>
    </row>
    <row r="7" spans="1:9" ht="45" x14ac:dyDescent="0.5">
      <c r="A7" s="17"/>
      <c r="B7" s="17"/>
      <c r="C7" s="17"/>
      <c r="D7" s="17"/>
      <c r="E7" s="2" t="s">
        <v>5</v>
      </c>
      <c r="F7" s="2" t="s">
        <v>6</v>
      </c>
      <c r="G7" s="2" t="s">
        <v>7</v>
      </c>
      <c r="H7" s="2" t="s">
        <v>8</v>
      </c>
    </row>
    <row r="8" spans="1:9" ht="320.7" x14ac:dyDescent="0.5">
      <c r="A8" s="5">
        <v>1</v>
      </c>
      <c r="B8" s="6" t="s">
        <v>25</v>
      </c>
      <c r="C8" s="5" t="s">
        <v>26</v>
      </c>
      <c r="D8" s="12" t="s">
        <v>31</v>
      </c>
      <c r="E8" s="5">
        <v>6</v>
      </c>
      <c r="F8" s="5">
        <v>5</v>
      </c>
      <c r="G8" s="5">
        <v>1</v>
      </c>
      <c r="H8" s="5">
        <v>1</v>
      </c>
    </row>
    <row r="9" spans="1:9" ht="409.5" x14ac:dyDescent="0.5">
      <c r="A9" s="4">
        <v>2</v>
      </c>
      <c r="B9" s="9" t="s">
        <v>27</v>
      </c>
      <c r="C9" s="4" t="s">
        <v>30</v>
      </c>
      <c r="D9" s="11" t="s">
        <v>32</v>
      </c>
      <c r="E9" s="5">
        <v>8</v>
      </c>
      <c r="F9" s="5">
        <v>5</v>
      </c>
      <c r="G9" s="5">
        <v>2</v>
      </c>
      <c r="H9" s="5">
        <v>2</v>
      </c>
    </row>
    <row r="10" spans="1:9" ht="15.3" x14ac:dyDescent="0.5">
      <c r="A10" s="27" t="s">
        <v>4</v>
      </c>
      <c r="B10" s="27"/>
      <c r="C10" s="27"/>
      <c r="D10" s="4"/>
      <c r="E10" s="10">
        <f>SUM(E8:E9)</f>
        <v>14</v>
      </c>
      <c r="F10" s="10">
        <f>SUM(F8:F9)</f>
        <v>10</v>
      </c>
      <c r="G10" s="10">
        <f>SUM(G8:G9)</f>
        <v>3</v>
      </c>
      <c r="H10" s="10">
        <f>SUM(H8:H9)</f>
        <v>3</v>
      </c>
      <c r="I10" s="13"/>
    </row>
  </sheetData>
  <mergeCells count="10">
    <mergeCell ref="A10:C10"/>
    <mergeCell ref="A3:H3"/>
    <mergeCell ref="A1:B1"/>
    <mergeCell ref="A2:B2"/>
    <mergeCell ref="A4:H4"/>
    <mergeCell ref="A6:A7"/>
    <mergeCell ref="B6:B7"/>
    <mergeCell ref="C6:C7"/>
    <mergeCell ref="D6:D7"/>
    <mergeCell ref="E6:H6"/>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 TRẬN</vt:lpstr>
      <vt:lpstr>ĐẶC TẢ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Chanh_PC</cp:lastModifiedBy>
  <dcterms:created xsi:type="dcterms:W3CDTF">2021-10-28T09:29:25Z</dcterms:created>
  <dcterms:modified xsi:type="dcterms:W3CDTF">2023-02-19T07:59:36Z</dcterms:modified>
</cp:coreProperties>
</file>